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DG Expense Claim\8-2022\"/>
    </mc:Choice>
  </mc:AlternateContent>
  <xr:revisionPtr revIDLastSave="0" documentId="8_{19E9C097-3827-4F74-B748-AC148B8FA117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20" yWindow="-120" windowWidth="29040" windowHeight="15840" xr2:uid="{00000000-000D-0000-FFFF-FFFF00000000}"/>
  </bookViews>
  <sheets>
    <sheet name="COMPLETO" sheetId="3" r:id="rId1"/>
  </sheets>
  <definedNames>
    <definedName name="_xlnm.Print_Area" localSheetId="0">COMPLETO!$A$1:$M$56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3" l="1"/>
  <c r="M34" i="3" s="1"/>
  <c r="L34" i="3" l="1"/>
  <c r="M55" i="3"/>
  <c r="L55" i="3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/>
  <c r="M22" i="3"/>
  <c r="M21" i="3" l="1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<sst xmlns="http://schemas.openxmlformats.org/spreadsheetml/2006/main" count="56" uniqueCount="55">
  <si>
    <t>RELATÓRIO DE DESPESAS DE VIAGEM DO GOVERNADOR DE DISTRITO</t>
  </si>
  <si>
    <t xml:space="preserve"> Os relatórios de despesas têm que ser enviados até o dia 20 do mês seguinte.</t>
  </si>
  <si>
    <t>Nome:</t>
  </si>
  <si>
    <t>Nome</t>
  </si>
  <si>
    <r>
      <rPr>
        <b/>
        <sz val="16"/>
        <color theme="1"/>
        <rFont val="Times New Roman"/>
        <family val="1"/>
      </rPr>
      <t xml:space="preserve">Sobrenome </t>
    </r>
    <r>
      <rPr>
        <b/>
        <i/>
        <sz val="16"/>
        <color rgb="FF000000"/>
        <rFont val="Times New Roman"/>
        <family val="1"/>
      </rPr>
      <t>(como deve constar no cheque)</t>
    </r>
  </si>
  <si>
    <t>Cargo:</t>
  </si>
  <si>
    <t>DG</t>
  </si>
  <si>
    <t>Distrito:</t>
  </si>
  <si>
    <t>Mês:</t>
  </si>
  <si>
    <t>Moeda local - recibos necessários</t>
  </si>
  <si>
    <t>Moeda local - milhas/quilômetros</t>
  </si>
  <si>
    <t>DATA DA VISITA</t>
  </si>
  <si>
    <t>NOME DO CLUBE/TIPO DE REUNIÃO/NOME DO CLUBE EM POTENCIAL</t>
  </si>
  <si>
    <t>Propósito da Visita</t>
  </si>
  <si>
    <t>Situação do Clube</t>
  </si>
  <si>
    <t>REFEIÇÕES</t>
  </si>
  <si>
    <t>PASSAGEM AÉREA</t>
  </si>
  <si>
    <t xml:space="preserve">OUTRAS VIAGENS       </t>
  </si>
  <si>
    <t>MILHAS DIRIGIDAS</t>
  </si>
  <si>
    <t>QUILÔMETROS DIRIGIDOS</t>
  </si>
  <si>
    <t xml:space="preserve"> Reembolso TOTAL de MI/KM</t>
  </si>
  <si>
    <t>Total da linha na moeda local</t>
  </si>
  <si>
    <t>Total da linha em USD</t>
  </si>
  <si>
    <t xml:space="preserve">  TOTAIS</t>
  </si>
  <si>
    <t>TOTAL GERAL EM MOEDA LOCAL</t>
  </si>
  <si>
    <t>Não será feito nenhum pagamento depois de 60 dias do prazo</t>
  </si>
  <si>
    <t>Moeda:</t>
  </si>
  <si>
    <t>US$</t>
  </si>
  <si>
    <t>Taxa de câmbio</t>
  </si>
  <si>
    <t>TOTAL GERAL EM US$</t>
  </si>
  <si>
    <t>A SER PREENCHIDO SOMENTE PELOS FUNCIONÁRIOS DE LIONS CLUBS INTERNATIONAL</t>
  </si>
  <si>
    <t>SUPPLIER</t>
  </si>
  <si>
    <t>Category Name</t>
  </si>
  <si>
    <t>Department</t>
  </si>
  <si>
    <t xml:space="preserve">GL Account </t>
  </si>
  <si>
    <t xml:space="preserve">Non USD </t>
  </si>
  <si>
    <t>CHECK</t>
  </si>
  <si>
    <t>Meal/Hotel</t>
  </si>
  <si>
    <t xml:space="preserve">Assinatura do Governador de Distrito </t>
  </si>
  <si>
    <t>ACH</t>
  </si>
  <si>
    <t>Airfare</t>
  </si>
  <si>
    <t>EPAY</t>
  </si>
  <si>
    <t>Other Travel</t>
  </si>
  <si>
    <t>WIRE</t>
  </si>
  <si>
    <t>Mile/Kilometers</t>
  </si>
  <si>
    <t>Assinatura do 1º VDG ou 2º VDG</t>
  </si>
  <si>
    <t>Y/E Accrued</t>
  </si>
  <si>
    <t>Int'l Convention</t>
  </si>
  <si>
    <t>Int'l Convention acompanhante</t>
  </si>
  <si>
    <t>C-30.PO 8/22</t>
  </si>
  <si>
    <t>Total</t>
  </si>
  <si>
    <t>HOTEL</t>
  </si>
  <si>
    <t>Use a caixa suspensa para escolher DG, 1º VDG ou 2º VDG</t>
  </si>
  <si>
    <t>Para assistência com clubes que precisem de melhorias, entre em contato pelo e-mail: IberoAmerican@lionsclubs.org</t>
  </si>
  <si>
    <t xml:space="preserve"> Enviar para e-mail : DG.Gastos@lionsclubs.org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</si>
</sst>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i/>
      <sz val="16"/>
      <color rgb="FF000000"/>
      <name val="Times New Roman"/>
      <family val="1"/>
    </font>
    <font>
      <b/>
      <sz val="17.25"/>
      <name val="Times New Roman"/>
      <family val="1"/>
    </font>
    <font>
      <b/>
      <sz val="17.2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49" fontId="8" fillId="0" borderId="16" xfId="1" applyNumberFormat="1" applyFont="1" applyFill="1" applyBorder="1" applyAlignment="1" applyProtection="1">
      <alignment horizontal="right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20" fillId="0" borderId="0" xfId="0" applyFont="1"/>
    <xf numFmtId="0" fontId="4" fillId="0" borderId="0" xfId="0" applyFont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37" fontId="8" fillId="0" borderId="2" xfId="1" applyNumberFormat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7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3" fontId="21" fillId="0" borderId="26" xfId="3" applyFont="1" applyBorder="1" applyAlignment="1" applyProtection="1">
      <alignment horizontal="center"/>
    </xf>
    <xf numFmtId="44" fontId="21" fillId="0" borderId="42" xfId="1" applyFont="1" applyBorder="1" applyProtection="1"/>
    <xf numFmtId="39" fontId="2" fillId="0" borderId="9" xfId="2" applyNumberForma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0" borderId="0" xfId="0" applyFont="1"/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 wrapText="1"/>
    </xf>
    <xf numFmtId="0" fontId="11" fillId="0" borderId="2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9" fontId="8" fillId="0" borderId="38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8" fillId="0" borderId="0" xfId="0" applyFont="1"/>
    <xf numFmtId="0" fontId="8" fillId="2" borderId="11" xfId="0" applyFont="1" applyFill="1" applyBorder="1" applyAlignment="1">
      <alignment horizontal="right" vertical="center"/>
    </xf>
    <xf numFmtId="44" fontId="8" fillId="0" borderId="19" xfId="0" applyNumberFormat="1" applyFont="1" applyBorder="1"/>
    <xf numFmtId="0" fontId="8" fillId="2" borderId="0" xfId="0" applyFont="1" applyFill="1" applyAlignment="1">
      <alignment horizontal="right" vertical="center"/>
    </xf>
    <xf numFmtId="0" fontId="16" fillId="2" borderId="13" xfId="0" applyFont="1" applyFill="1" applyBorder="1"/>
    <xf numFmtId="0" fontId="16" fillId="2" borderId="0" xfId="0" applyFont="1" applyFill="1"/>
    <xf numFmtId="4" fontId="8" fillId="0" borderId="0" xfId="0" applyNumberFormat="1" applyFont="1" applyAlignment="1">
      <alignment horizontal="center"/>
    </xf>
    <xf numFmtId="43" fontId="8" fillId="0" borderId="2" xfId="0" applyNumberFormat="1" applyFont="1" applyBorder="1" applyAlignment="1">
      <alignment horizontal="center"/>
    </xf>
    <xf numFmtId="44" fontId="8" fillId="0" borderId="20" xfId="0" applyNumberFormat="1" applyFont="1" applyBorder="1"/>
    <xf numFmtId="0" fontId="8" fillId="0" borderId="0" xfId="0" applyFont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39" fontId="8" fillId="0" borderId="17" xfId="0" applyNumberFormat="1" applyFont="1" applyBorder="1" applyAlignment="1">
      <alignment vertical="center"/>
    </xf>
    <xf numFmtId="44" fontId="8" fillId="3" borderId="18" xfId="0" applyNumberFormat="1" applyFont="1" applyFill="1" applyBorder="1"/>
    <xf numFmtId="0" fontId="10" fillId="0" borderId="0" xfId="0" applyFont="1"/>
    <xf numFmtId="0" fontId="19" fillId="0" borderId="0" xfId="0" applyFont="1" applyAlignment="1">
      <alignment vertical="center"/>
    </xf>
    <xf numFmtId="0" fontId="25" fillId="2" borderId="43" xfId="0" applyFont="1" applyFill="1" applyBorder="1"/>
    <xf numFmtId="0" fontId="16" fillId="2" borderId="24" xfId="0" applyFont="1" applyFill="1" applyBorder="1"/>
    <xf numFmtId="0" fontId="21" fillId="0" borderId="5" xfId="0" applyFont="1" applyBorder="1"/>
    <xf numFmtId="0" fontId="21" fillId="2" borderId="33" xfId="0" applyFont="1" applyFill="1" applyBorder="1"/>
    <xf numFmtId="0" fontId="21" fillId="2" borderId="31" xfId="0" applyFont="1" applyFill="1" applyBorder="1"/>
    <xf numFmtId="0" fontId="21" fillId="2" borderId="31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2" borderId="29" xfId="0" applyFont="1" applyFill="1" applyBorder="1" applyAlignment="1">
      <alignment horizontal="left"/>
    </xf>
    <xf numFmtId="0" fontId="9" fillId="0" borderId="12" xfId="0" applyFont="1" applyBorder="1"/>
    <xf numFmtId="0" fontId="9" fillId="0" borderId="3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20" xfId="0" applyFont="1" applyFill="1" applyBorder="1"/>
    <xf numFmtId="0" fontId="16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7" xfId="0" applyFont="1" applyBorder="1"/>
    <xf numFmtId="0" fontId="9" fillId="2" borderId="1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1" fillId="2" borderId="2" xfId="0" applyFont="1" applyFill="1" applyBorder="1"/>
    <xf numFmtId="0" fontId="9" fillId="2" borderId="12" xfId="0" applyFont="1" applyFill="1" applyBorder="1"/>
    <xf numFmtId="0" fontId="9" fillId="0" borderId="2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7" xfId="0" applyFont="1" applyBorder="1"/>
    <xf numFmtId="0" fontId="23" fillId="2" borderId="4" xfId="0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9" xfId="0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24" fillId="0" borderId="0" xfId="0" applyFont="1" applyAlignment="1">
      <alignment horizontal="center" vertical="center"/>
    </xf>
    <xf numFmtId="44" fontId="9" fillId="0" borderId="41" xfId="0" applyNumberFormat="1" applyFont="1" applyBorder="1"/>
    <xf numFmtId="44" fontId="19" fillId="0" borderId="25" xfId="0" applyNumberFormat="1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pt-BR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PROPÓSITO</a:t>
          </a:r>
          <a:r>
            <a:rPr lang="pt-BR" sz="14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DA VISITA (Indique na coluna</a:t>
          </a:r>
          <a:r>
            <a:rPr lang="pt-BR" sz="1400" baseline="0"/>
            <a:t> "</a:t>
          </a:r>
          <a:r>
            <a:rPr lang="pt-BR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Propósito da Visita")</a:t>
          </a:r>
          <a:endParaRPr lang="pt-BR" sz="1400"/>
        </a:p>
        <a:p>
          <a:pPr algn="l"/>
          <a:r>
            <a:rPr lang="pt-BR" sz="1025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    = Visitas a clubes (incluindo clubes prioritários)</a:t>
          </a:r>
          <a:r>
            <a:rPr lang="pt-BR" sz="1025"/>
            <a:t>
</a:t>
          </a:r>
        </a:p>
        <a:p>
          <a:pPr algn="l"/>
          <a:r>
            <a:rPr lang="pt-BR" sz="1025" b="1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pt-BR" sz="1025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= Organização de um novo clube</a:t>
          </a:r>
          <a:r>
            <a:rPr lang="pt-BR" sz="1025"/>
            <a:t>
</a:t>
          </a:r>
        </a:p>
        <a:p>
          <a:pPr algn="l"/>
          <a:r>
            <a:rPr lang="pt-BR" sz="1025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    = Convenção ou Reunião de Distrito (inclusive Orientação de Dirigentes de Clube realizada 60 dias antes ou após 30 de junho)</a:t>
          </a:r>
          <a:r>
            <a:rPr lang="pt-BR" sz="1025"/>
            <a:t>
</a:t>
          </a:r>
        </a:p>
        <a:p>
          <a:pPr algn="l"/>
          <a:r>
            <a:rPr lang="pt-BR" sz="1025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   = Convenção ou Reunião de Distrito Múltiplo</a:t>
          </a:r>
          <a:r>
            <a:rPr lang="pt-BR" sz="1025"/>
            <a:t>
</a:t>
          </a:r>
        </a:p>
        <a:p>
          <a:pPr algn="l"/>
          <a:r>
            <a:rPr lang="pt-BR" sz="1025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EO  = Visita de Presidente ou VP Internacional ao distrito ou a reuniões de clube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pt-BR" sz="14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SITUAÇÃO</a:t>
          </a:r>
          <a:r>
            <a:rPr lang="pt-BR" sz="1400" b="1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DO CLUBE (Indique na coluna "Situação do Clube</a:t>
          </a:r>
          <a:r>
            <a:rPr lang="pt-BR" sz="14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")</a:t>
          </a:r>
        </a:p>
        <a:p>
          <a:pPr algn="l"/>
          <a:r>
            <a:rPr lang="pt-BR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    = Clube cancelado/Clube em Status Quo</a:t>
          </a:r>
        </a:p>
        <a:p>
          <a:pPr algn="l"/>
          <a:r>
            <a:rPr lang="pt-BR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   </a:t>
          </a:r>
          <a:r>
            <a:rPr lang="pt-BR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Melhorias necessárias</a:t>
          </a:r>
        </a:p>
        <a:p>
          <a:pPr algn="l"/>
          <a:r>
            <a:rPr lang="pt-BR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    = Clube ativo padrão</a:t>
          </a:r>
        </a:p>
        <a:p>
          <a:pPr algn="l"/>
          <a:r>
            <a:rPr lang="pt-BR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    = Clube excepcional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pt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60" zoomScaleNormal="60" zoomScaleSheetLayoutView="40" workbookViewId="0">
      <selection activeCell="B1" sqref="B1"/>
    </sheetView>
  </sheetViews>
  <sheetFormatPr defaultColWidth="8.85546875" defaultRowHeight="18.75" x14ac:dyDescent="0.3"/>
  <cols>
    <col min="1" max="1" width="22.85546875" style="1" customWidth="1"/>
    <col min="2" max="2" width="83.5703125" style="1" customWidth="1"/>
    <col min="3" max="3" width="11.7109375" style="1" customWidth="1"/>
    <col min="4" max="4" width="9.28515625" style="2" customWidth="1"/>
    <col min="5" max="5" width="20.42578125" style="1" customWidth="1"/>
    <col min="6" max="6" width="21.5703125" style="1" customWidth="1"/>
    <col min="7" max="8" width="20.42578125" style="1" customWidth="1"/>
    <col min="9" max="9" width="20.7109375" style="1" customWidth="1"/>
    <col min="10" max="10" width="21.140625" style="1" customWidth="1"/>
    <col min="11" max="11" width="23.7109375" style="16" customWidth="1"/>
    <col min="12" max="12" width="23.42578125" style="16" customWidth="1"/>
    <col min="13" max="13" width="20.42578125" style="1" customWidth="1"/>
    <col min="14" max="17" width="8.85546875" style="1"/>
    <col min="18" max="18" width="37.7109375" style="1" customWidth="1"/>
    <col min="19" max="16384" width="8.85546875" style="1"/>
  </cols>
  <sheetData>
    <row r="1" spans="1:13" ht="1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7" x14ac:dyDescent="0.35">
      <c r="B2" s="152" t="s">
        <v>0</v>
      </c>
      <c r="C2" s="152"/>
      <c r="D2" s="152"/>
      <c r="E2" s="152"/>
      <c r="F2" s="152"/>
      <c r="G2" s="152"/>
      <c r="H2" s="152"/>
      <c r="K2" s="50"/>
      <c r="L2" s="50"/>
      <c r="M2" s="51"/>
    </row>
    <row r="3" spans="1:13" ht="22.5" customHeight="1" x14ac:dyDescent="0.3">
      <c r="A3" s="52"/>
      <c r="B3" s="153" t="s">
        <v>1</v>
      </c>
      <c r="C3" s="153"/>
      <c r="D3" s="153"/>
      <c r="E3" s="153"/>
      <c r="F3" s="153"/>
      <c r="G3" s="153"/>
      <c r="H3" s="153"/>
      <c r="I3" s="54"/>
      <c r="K3" s="50"/>
      <c r="L3" s="50"/>
      <c r="M3" s="51"/>
    </row>
    <row r="4" spans="1:13" ht="26.25" x14ac:dyDescent="0.4">
      <c r="A4" s="52"/>
      <c r="E4" s="3"/>
      <c r="G4" s="3"/>
      <c r="H4" s="3"/>
      <c r="I4" s="3"/>
      <c r="J4" s="55"/>
      <c r="K4" s="50"/>
      <c r="L4" s="50"/>
      <c r="M4" s="51"/>
    </row>
    <row r="5" spans="1:13" ht="20.45" customHeight="1" x14ac:dyDescent="0.3">
      <c r="A5" s="52"/>
      <c r="B5" s="55"/>
      <c r="D5" s="56"/>
      <c r="H5" s="55"/>
      <c r="I5" s="55"/>
      <c r="K5" s="50"/>
      <c r="L5" s="50"/>
      <c r="M5" s="51"/>
    </row>
    <row r="6" spans="1:13" s="4" customFormat="1" x14ac:dyDescent="0.3">
      <c r="A6" s="57"/>
      <c r="D6" s="58"/>
      <c r="K6" s="49"/>
      <c r="L6" s="49"/>
      <c r="M6" s="59"/>
    </row>
    <row r="7" spans="1:13" s="4" customFormat="1" ht="20.25" x14ac:dyDescent="0.3">
      <c r="A7" s="60" t="s">
        <v>2</v>
      </c>
      <c r="B7" s="36"/>
      <c r="D7" s="58"/>
      <c r="E7" s="156"/>
      <c r="F7" s="156"/>
      <c r="G7" s="156"/>
      <c r="H7" s="156"/>
      <c r="I7" s="58"/>
      <c r="K7" s="49"/>
      <c r="L7" s="49"/>
      <c r="M7" s="59"/>
    </row>
    <row r="8" spans="1:13" s="4" customFormat="1" ht="23.25" customHeight="1" x14ac:dyDescent="0.3">
      <c r="A8" s="61"/>
      <c r="B8" s="62" t="s">
        <v>3</v>
      </c>
      <c r="D8" s="58"/>
      <c r="E8" s="160" t="s">
        <v>4</v>
      </c>
      <c r="F8" s="160"/>
      <c r="G8" s="160"/>
      <c r="H8" s="160"/>
      <c r="K8" s="49"/>
      <c r="L8" s="49"/>
      <c r="M8" s="59"/>
    </row>
    <row r="9" spans="1:13" s="4" customFormat="1" ht="18.75" customHeight="1" x14ac:dyDescent="0.3">
      <c r="D9" s="58"/>
      <c r="M9" s="59"/>
    </row>
    <row r="10" spans="1:13" s="4" customFormat="1" ht="32.25" customHeight="1" x14ac:dyDescent="0.3">
      <c r="A10" s="60" t="s">
        <v>5</v>
      </c>
      <c r="B10" s="45" t="s">
        <v>6</v>
      </c>
      <c r="D10" s="63"/>
      <c r="E10" s="60" t="s">
        <v>7</v>
      </c>
      <c r="F10" s="38"/>
      <c r="G10" s="60" t="s">
        <v>8</v>
      </c>
      <c r="H10" s="37"/>
      <c r="I10" s="64"/>
      <c r="J10" s="146"/>
      <c r="K10" s="146"/>
      <c r="L10" s="65"/>
      <c r="M10" s="59"/>
    </row>
    <row r="11" spans="1:13" s="4" customFormat="1" ht="21.4" customHeight="1" x14ac:dyDescent="0.35">
      <c r="A11" s="60"/>
      <c r="B11" s="66" t="s">
        <v>52</v>
      </c>
      <c r="D11" s="58"/>
      <c r="K11" s="49"/>
      <c r="L11" s="49"/>
      <c r="M11" s="59"/>
    </row>
    <row r="12" spans="1:13" s="4" customFormat="1" ht="11.45" customHeight="1" x14ac:dyDescent="0.3">
      <c r="A12" s="60"/>
      <c r="B12" s="67"/>
      <c r="D12" s="58"/>
      <c r="K12" s="49"/>
      <c r="L12" s="49"/>
      <c r="M12" s="59"/>
    </row>
    <row r="13" spans="1:13" s="4" customFormat="1" ht="11.45" customHeight="1" x14ac:dyDescent="0.3">
      <c r="A13" s="60"/>
      <c r="B13" s="67"/>
      <c r="D13" s="58"/>
      <c r="K13" s="49"/>
      <c r="L13" s="49"/>
      <c r="M13" s="59"/>
    </row>
    <row r="14" spans="1:13" s="4" customFormat="1" ht="11.45" customHeight="1" thickBot="1" x14ac:dyDescent="0.35">
      <c r="A14" s="60"/>
      <c r="B14" s="67"/>
      <c r="D14" s="58"/>
      <c r="K14" s="49"/>
      <c r="L14" s="49"/>
      <c r="M14" s="59"/>
    </row>
    <row r="15" spans="1:13" s="4" customFormat="1" ht="24.95" customHeight="1" thickBot="1" x14ac:dyDescent="0.35">
      <c r="A15" s="59"/>
      <c r="B15" s="59"/>
      <c r="C15" s="59"/>
      <c r="D15" s="68"/>
      <c r="E15" s="157" t="s">
        <v>9</v>
      </c>
      <c r="F15" s="158"/>
      <c r="G15" s="158"/>
      <c r="H15" s="159"/>
      <c r="I15" s="147" t="s">
        <v>10</v>
      </c>
      <c r="J15" s="148"/>
      <c r="K15" s="149"/>
      <c r="L15" s="53"/>
      <c r="M15" s="69"/>
    </row>
    <row r="16" spans="1:13" s="4" customFormat="1" ht="58.15" customHeight="1" x14ac:dyDescent="0.2">
      <c r="A16" s="70" t="s">
        <v>11</v>
      </c>
      <c r="B16" s="71" t="s">
        <v>12</v>
      </c>
      <c r="C16" s="72" t="s">
        <v>13</v>
      </c>
      <c r="D16" s="72" t="s">
        <v>14</v>
      </c>
      <c r="E16" s="71" t="s">
        <v>15</v>
      </c>
      <c r="F16" s="71" t="s">
        <v>51</v>
      </c>
      <c r="G16" s="71" t="s">
        <v>16</v>
      </c>
      <c r="H16" s="71" t="s">
        <v>17</v>
      </c>
      <c r="I16" s="71" t="s">
        <v>18</v>
      </c>
      <c r="J16" s="71" t="s">
        <v>19</v>
      </c>
      <c r="K16" s="71" t="s">
        <v>20</v>
      </c>
      <c r="L16" s="71" t="s">
        <v>21</v>
      </c>
      <c r="M16" s="73" t="s">
        <v>22</v>
      </c>
    </row>
    <row r="17" spans="1:13" s="4" customFormat="1" ht="24.95" customHeight="1" x14ac:dyDescent="0.3">
      <c r="A17" s="22"/>
      <c r="B17" s="5"/>
      <c r="C17" s="7"/>
      <c r="D17" s="44"/>
      <c r="E17" s="25"/>
      <c r="F17" s="25"/>
      <c r="G17" s="25"/>
      <c r="H17" s="25"/>
      <c r="I17" s="34"/>
      <c r="J17" s="34"/>
      <c r="K17" s="26">
        <f t="shared" ref="K17:K37" si="0">IF(I17&gt;0,I17*0.5,IF(J17&gt;0,J17*0.31,0))*$K$40</f>
        <v>0</v>
      </c>
      <c r="L17" s="26">
        <f>SUM(E17:H17)+K17</f>
        <v>0</v>
      </c>
      <c r="M17" s="30">
        <f t="shared" ref="M17:M38" si="1">+(SUM(E17:H17)/$K$40)+K17/$K$40</f>
        <v>0</v>
      </c>
    </row>
    <row r="18" spans="1:13" s="6" customFormat="1" ht="24.95" customHeight="1" x14ac:dyDescent="0.3">
      <c r="A18" s="22"/>
      <c r="B18" s="5"/>
      <c r="C18" s="7"/>
      <c r="D18" s="44"/>
      <c r="E18" s="25"/>
      <c r="F18" s="25"/>
      <c r="G18" s="25"/>
      <c r="H18" s="25"/>
      <c r="I18" s="34"/>
      <c r="J18" s="34"/>
      <c r="K18" s="26">
        <f t="shared" si="0"/>
        <v>0</v>
      </c>
      <c r="L18" s="26">
        <f t="shared" ref="L18:L38" si="2">SUM(E18:H18)+K18</f>
        <v>0</v>
      </c>
      <c r="M18" s="30">
        <f t="shared" si="1"/>
        <v>0</v>
      </c>
    </row>
    <row r="19" spans="1:13" s="6" customFormat="1" ht="25.35" customHeight="1" x14ac:dyDescent="0.3">
      <c r="A19" s="22"/>
      <c r="B19" s="5"/>
      <c r="C19" s="7"/>
      <c r="D19" s="44"/>
      <c r="E19" s="25"/>
      <c r="F19" s="25"/>
      <c r="G19" s="25"/>
      <c r="H19" s="25"/>
      <c r="I19" s="34"/>
      <c r="J19" s="34"/>
      <c r="K19" s="26">
        <f t="shared" si="0"/>
        <v>0</v>
      </c>
      <c r="L19" s="26">
        <f t="shared" si="2"/>
        <v>0</v>
      </c>
      <c r="M19" s="30">
        <f t="shared" si="1"/>
        <v>0</v>
      </c>
    </row>
    <row r="20" spans="1:13" s="6" customFormat="1" ht="25.35" customHeight="1" x14ac:dyDescent="0.3">
      <c r="A20" s="22"/>
      <c r="B20" s="5"/>
      <c r="C20" s="7"/>
      <c r="D20" s="44"/>
      <c r="E20" s="25"/>
      <c r="F20" s="25"/>
      <c r="G20" s="25"/>
      <c r="H20" s="25"/>
      <c r="I20" s="34"/>
      <c r="J20" s="34"/>
      <c r="K20" s="26">
        <f t="shared" si="0"/>
        <v>0</v>
      </c>
      <c r="L20" s="26">
        <f t="shared" si="2"/>
        <v>0</v>
      </c>
      <c r="M20" s="30">
        <f t="shared" si="1"/>
        <v>0</v>
      </c>
    </row>
    <row r="21" spans="1:13" s="6" customFormat="1" ht="25.35" customHeight="1" x14ac:dyDescent="0.3">
      <c r="A21" s="22"/>
      <c r="B21" s="5"/>
      <c r="C21" s="7"/>
      <c r="D21" s="44"/>
      <c r="E21" s="25"/>
      <c r="F21" s="25"/>
      <c r="G21" s="25"/>
      <c r="H21" s="25"/>
      <c r="I21" s="34"/>
      <c r="J21" s="34"/>
      <c r="K21" s="26">
        <f t="shared" si="0"/>
        <v>0</v>
      </c>
      <c r="L21" s="26">
        <f t="shared" si="2"/>
        <v>0</v>
      </c>
      <c r="M21" s="30">
        <f t="shared" si="1"/>
        <v>0</v>
      </c>
    </row>
    <row r="22" spans="1:13" s="6" customFormat="1" ht="25.35" customHeight="1" x14ac:dyDescent="0.3">
      <c r="A22" s="22"/>
      <c r="B22" s="5"/>
      <c r="C22" s="7"/>
      <c r="D22" s="44"/>
      <c r="E22" s="17"/>
      <c r="F22" s="17"/>
      <c r="G22" s="17"/>
      <c r="H22" s="17"/>
      <c r="I22" s="34"/>
      <c r="J22" s="34"/>
      <c r="K22" s="26">
        <f t="shared" si="0"/>
        <v>0</v>
      </c>
      <c r="L22" s="26">
        <f t="shared" si="2"/>
        <v>0</v>
      </c>
      <c r="M22" s="30">
        <f t="shared" si="1"/>
        <v>0</v>
      </c>
    </row>
    <row r="23" spans="1:13" s="6" customFormat="1" ht="25.35" customHeight="1" x14ac:dyDescent="0.3">
      <c r="A23" s="22"/>
      <c r="B23" s="5"/>
      <c r="C23" s="7"/>
      <c r="D23" s="44"/>
      <c r="E23" s="17"/>
      <c r="F23" s="17"/>
      <c r="G23" s="17"/>
      <c r="H23" s="17"/>
      <c r="I23" s="34"/>
      <c r="J23" s="34"/>
      <c r="K23" s="26">
        <f t="shared" si="0"/>
        <v>0</v>
      </c>
      <c r="L23" s="26">
        <f t="shared" si="2"/>
        <v>0</v>
      </c>
      <c r="M23" s="30">
        <f t="shared" si="1"/>
        <v>0</v>
      </c>
    </row>
    <row r="24" spans="1:13" s="6" customFormat="1" ht="25.35" customHeight="1" x14ac:dyDescent="0.3">
      <c r="A24" s="22"/>
      <c r="B24" s="5"/>
      <c r="C24" s="7"/>
      <c r="D24" s="44"/>
      <c r="E24" s="17"/>
      <c r="F24" s="17"/>
      <c r="G24" s="17"/>
      <c r="H24" s="17"/>
      <c r="I24" s="34"/>
      <c r="J24" s="34"/>
      <c r="K24" s="26">
        <f t="shared" si="0"/>
        <v>0</v>
      </c>
      <c r="L24" s="26">
        <f t="shared" si="2"/>
        <v>0</v>
      </c>
      <c r="M24" s="30">
        <f t="shared" si="1"/>
        <v>0</v>
      </c>
    </row>
    <row r="25" spans="1:13" s="6" customFormat="1" ht="25.35" customHeight="1" x14ac:dyDescent="0.3">
      <c r="A25" s="22"/>
      <c r="B25" s="5"/>
      <c r="C25" s="7"/>
      <c r="D25" s="44"/>
      <c r="E25" s="17"/>
      <c r="F25" s="17"/>
      <c r="G25" s="17"/>
      <c r="H25" s="17"/>
      <c r="I25" s="34"/>
      <c r="J25" s="34"/>
      <c r="K25" s="26">
        <f t="shared" si="0"/>
        <v>0</v>
      </c>
      <c r="L25" s="26">
        <f t="shared" si="2"/>
        <v>0</v>
      </c>
      <c r="M25" s="30">
        <f t="shared" si="1"/>
        <v>0</v>
      </c>
    </row>
    <row r="26" spans="1:13" s="6" customFormat="1" ht="25.35" customHeight="1" x14ac:dyDescent="0.3">
      <c r="A26" s="22"/>
      <c r="B26" s="5"/>
      <c r="C26" s="7"/>
      <c r="D26" s="44"/>
      <c r="E26" s="17"/>
      <c r="F26" s="17"/>
      <c r="G26" s="17"/>
      <c r="H26" s="17"/>
      <c r="I26" s="34"/>
      <c r="J26" s="34"/>
      <c r="K26" s="26">
        <f t="shared" si="0"/>
        <v>0</v>
      </c>
      <c r="L26" s="26">
        <f t="shared" si="2"/>
        <v>0</v>
      </c>
      <c r="M26" s="30">
        <f t="shared" si="1"/>
        <v>0</v>
      </c>
    </row>
    <row r="27" spans="1:13" s="6" customFormat="1" ht="25.35" customHeight="1" x14ac:dyDescent="0.3">
      <c r="A27" s="22"/>
      <c r="B27" s="5"/>
      <c r="C27" s="7"/>
      <c r="D27" s="44"/>
      <c r="E27" s="17"/>
      <c r="F27" s="17"/>
      <c r="G27" s="17"/>
      <c r="H27" s="17"/>
      <c r="I27" s="34"/>
      <c r="J27" s="34"/>
      <c r="K27" s="26">
        <f t="shared" si="0"/>
        <v>0</v>
      </c>
      <c r="L27" s="26">
        <f t="shared" si="2"/>
        <v>0</v>
      </c>
      <c r="M27" s="30">
        <f t="shared" si="1"/>
        <v>0</v>
      </c>
    </row>
    <row r="28" spans="1:13" s="6" customFormat="1" ht="25.35" customHeight="1" x14ac:dyDescent="0.3">
      <c r="A28" s="22"/>
      <c r="B28" s="5"/>
      <c r="C28" s="7"/>
      <c r="D28" s="44"/>
      <c r="E28" s="17"/>
      <c r="F28" s="17"/>
      <c r="G28" s="17"/>
      <c r="H28" s="17"/>
      <c r="I28" s="34"/>
      <c r="J28" s="34"/>
      <c r="K28" s="26">
        <f t="shared" si="0"/>
        <v>0</v>
      </c>
      <c r="L28" s="26">
        <f t="shared" si="2"/>
        <v>0</v>
      </c>
      <c r="M28" s="30">
        <f t="shared" si="1"/>
        <v>0</v>
      </c>
    </row>
    <row r="29" spans="1:13" s="6" customFormat="1" ht="25.35" customHeight="1" x14ac:dyDescent="0.3">
      <c r="A29" s="22"/>
      <c r="B29" s="5"/>
      <c r="C29" s="7"/>
      <c r="D29" s="44"/>
      <c r="E29" s="17"/>
      <c r="F29" s="17"/>
      <c r="G29" s="17"/>
      <c r="H29" s="17"/>
      <c r="I29" s="34"/>
      <c r="J29" s="34"/>
      <c r="K29" s="26">
        <f t="shared" si="0"/>
        <v>0</v>
      </c>
      <c r="L29" s="26">
        <f t="shared" si="2"/>
        <v>0</v>
      </c>
      <c r="M29" s="30">
        <f t="shared" si="1"/>
        <v>0</v>
      </c>
    </row>
    <row r="30" spans="1:13" s="6" customFormat="1" ht="25.35" customHeight="1" x14ac:dyDescent="0.3">
      <c r="A30" s="22"/>
      <c r="B30" s="5"/>
      <c r="C30" s="7"/>
      <c r="D30" s="44"/>
      <c r="E30" s="17"/>
      <c r="F30" s="17"/>
      <c r="G30" s="17"/>
      <c r="H30" s="17"/>
      <c r="I30" s="34"/>
      <c r="J30" s="34"/>
      <c r="K30" s="26">
        <f t="shared" si="0"/>
        <v>0</v>
      </c>
      <c r="L30" s="26">
        <f t="shared" si="2"/>
        <v>0</v>
      </c>
      <c r="M30" s="30">
        <f t="shared" si="1"/>
        <v>0</v>
      </c>
    </row>
    <row r="31" spans="1:13" s="6" customFormat="1" ht="25.35" customHeight="1" x14ac:dyDescent="0.3">
      <c r="A31" s="22"/>
      <c r="B31" s="5"/>
      <c r="C31" s="7"/>
      <c r="D31" s="44"/>
      <c r="E31" s="17"/>
      <c r="F31" s="17"/>
      <c r="G31" s="17"/>
      <c r="H31" s="17"/>
      <c r="I31" s="34"/>
      <c r="J31" s="34"/>
      <c r="K31" s="26">
        <f t="shared" si="0"/>
        <v>0</v>
      </c>
      <c r="L31" s="26">
        <f t="shared" si="2"/>
        <v>0</v>
      </c>
      <c r="M31" s="30">
        <f t="shared" si="1"/>
        <v>0</v>
      </c>
    </row>
    <row r="32" spans="1:13" s="6" customFormat="1" ht="25.35" customHeight="1" x14ac:dyDescent="0.3">
      <c r="A32" s="22"/>
      <c r="B32" s="5"/>
      <c r="C32" s="7"/>
      <c r="D32" s="44"/>
      <c r="E32" s="17"/>
      <c r="F32" s="17"/>
      <c r="G32" s="17"/>
      <c r="H32" s="17"/>
      <c r="I32" s="34"/>
      <c r="J32" s="34"/>
      <c r="K32" s="26">
        <f t="shared" si="0"/>
        <v>0</v>
      </c>
      <c r="L32" s="26">
        <f t="shared" si="2"/>
        <v>0</v>
      </c>
      <c r="M32" s="30">
        <f t="shared" si="1"/>
        <v>0</v>
      </c>
    </row>
    <row r="33" spans="1:13" s="6" customFormat="1" ht="25.35" customHeight="1" x14ac:dyDescent="0.3">
      <c r="A33" s="22"/>
      <c r="B33" s="5"/>
      <c r="C33" s="7"/>
      <c r="D33" s="44"/>
      <c r="E33" s="17"/>
      <c r="F33" s="17"/>
      <c r="G33" s="17"/>
      <c r="H33" s="17"/>
      <c r="I33" s="34"/>
      <c r="J33" s="34"/>
      <c r="K33" s="26">
        <f t="shared" si="0"/>
        <v>0</v>
      </c>
      <c r="L33" s="26">
        <f t="shared" si="2"/>
        <v>0</v>
      </c>
      <c r="M33" s="30">
        <f t="shared" si="1"/>
        <v>0</v>
      </c>
    </row>
    <row r="34" spans="1:13" s="6" customFormat="1" ht="25.35" customHeight="1" x14ac:dyDescent="0.3">
      <c r="A34" s="22"/>
      <c r="B34" s="5"/>
      <c r="C34" s="7"/>
      <c r="D34" s="44"/>
      <c r="E34" s="17"/>
      <c r="F34" s="17"/>
      <c r="G34" s="17"/>
      <c r="H34" s="17"/>
      <c r="I34" s="34"/>
      <c r="J34" s="34"/>
      <c r="K34" s="26">
        <f t="shared" si="0"/>
        <v>0</v>
      </c>
      <c r="L34" s="26">
        <f t="shared" si="2"/>
        <v>0</v>
      </c>
      <c r="M34" s="30">
        <f t="shared" si="1"/>
        <v>0</v>
      </c>
    </row>
    <row r="35" spans="1:13" s="6" customFormat="1" ht="25.35" customHeight="1" x14ac:dyDescent="0.3">
      <c r="A35" s="22"/>
      <c r="B35" s="5"/>
      <c r="C35" s="7"/>
      <c r="D35" s="44"/>
      <c r="E35" s="17"/>
      <c r="F35" s="17"/>
      <c r="G35" s="17"/>
      <c r="H35" s="17"/>
      <c r="I35" s="34"/>
      <c r="J35" s="34"/>
      <c r="K35" s="26">
        <f t="shared" si="0"/>
        <v>0</v>
      </c>
      <c r="L35" s="26">
        <f t="shared" si="2"/>
        <v>0</v>
      </c>
      <c r="M35" s="30">
        <f t="shared" si="1"/>
        <v>0</v>
      </c>
    </row>
    <row r="36" spans="1:13" s="6" customFormat="1" ht="25.35" customHeight="1" x14ac:dyDescent="0.3">
      <c r="A36" s="22"/>
      <c r="B36" s="5"/>
      <c r="C36" s="7"/>
      <c r="D36" s="44"/>
      <c r="E36" s="17"/>
      <c r="F36" s="17"/>
      <c r="G36" s="17"/>
      <c r="H36" s="17"/>
      <c r="I36" s="34"/>
      <c r="J36" s="34"/>
      <c r="K36" s="26">
        <f t="shared" si="0"/>
        <v>0</v>
      </c>
      <c r="L36" s="26">
        <f t="shared" si="2"/>
        <v>0</v>
      </c>
      <c r="M36" s="30">
        <f t="shared" si="1"/>
        <v>0</v>
      </c>
    </row>
    <row r="37" spans="1:13" s="6" customFormat="1" ht="25.35" customHeight="1" thickBot="1" x14ac:dyDescent="0.35">
      <c r="A37" s="23"/>
      <c r="B37" s="8"/>
      <c r="C37" s="9"/>
      <c r="D37" s="9"/>
      <c r="E37" s="18"/>
      <c r="F37" s="18"/>
      <c r="G37" s="18"/>
      <c r="H37" s="18"/>
      <c r="I37" s="35"/>
      <c r="J37" s="35"/>
      <c r="K37" s="27">
        <f t="shared" si="0"/>
        <v>0</v>
      </c>
      <c r="L37" s="27">
        <f t="shared" si="2"/>
        <v>0</v>
      </c>
      <c r="M37" s="31">
        <f t="shared" si="1"/>
        <v>0</v>
      </c>
    </row>
    <row r="38" spans="1:13" s="6" customFormat="1" ht="25.35" customHeight="1" thickTop="1" thickBot="1" x14ac:dyDescent="0.35">
      <c r="A38" s="74"/>
      <c r="B38" s="75" t="s">
        <v>23</v>
      </c>
      <c r="C38" s="75"/>
      <c r="D38" s="76"/>
      <c r="E38" s="77">
        <f>SUM(E15:E37)</f>
        <v>0</v>
      </c>
      <c r="F38" s="77">
        <f>SUM(F15:F37)</f>
        <v>0</v>
      </c>
      <c r="G38" s="77">
        <f>SUM(G15:G37)</f>
        <v>0</v>
      </c>
      <c r="H38" s="77">
        <f>SUM(H15:H37)</f>
        <v>0</v>
      </c>
      <c r="I38" s="24">
        <f>SUM(I17:I37)</f>
        <v>0</v>
      </c>
      <c r="J38" s="24">
        <f>SUM(J17:J37)</f>
        <v>0</v>
      </c>
      <c r="K38" s="28">
        <f>SUM(K17:K37)</f>
        <v>0</v>
      </c>
      <c r="L38" s="29">
        <f t="shared" si="2"/>
        <v>0</v>
      </c>
      <c r="M38" s="32">
        <f t="shared" si="1"/>
        <v>0</v>
      </c>
    </row>
    <row r="39" spans="1:13" s="6" customFormat="1" ht="25.35" customHeight="1" x14ac:dyDescent="0.3">
      <c r="A39" s="78"/>
      <c r="B39" s="78"/>
      <c r="C39" s="78"/>
      <c r="D39" s="79"/>
      <c r="E39" s="43"/>
      <c r="F39" s="43"/>
      <c r="G39" s="43"/>
      <c r="H39" s="80"/>
      <c r="I39" s="19"/>
      <c r="J39" s="20" t="s">
        <v>24</v>
      </c>
      <c r="K39" s="21"/>
      <c r="L39" s="33">
        <f>+L38</f>
        <v>0</v>
      </c>
      <c r="M39" s="10"/>
    </row>
    <row r="40" spans="1:13" s="6" customFormat="1" ht="25.35" customHeight="1" x14ac:dyDescent="0.3">
      <c r="A40" s="81"/>
      <c r="B40" s="150" t="s">
        <v>25</v>
      </c>
      <c r="C40" s="150"/>
      <c r="D40" s="150"/>
      <c r="E40" s="150"/>
      <c r="F40" s="150"/>
      <c r="G40" s="150"/>
      <c r="H40" s="82" t="s">
        <v>26</v>
      </c>
      <c r="I40" s="40" t="s">
        <v>27</v>
      </c>
      <c r="J40" s="48" t="s">
        <v>28</v>
      </c>
      <c r="K40" s="39">
        <v>1</v>
      </c>
      <c r="L40" s="83"/>
      <c r="M40" s="84"/>
    </row>
    <row r="41" spans="1:13" s="6" customFormat="1" ht="25.35" customHeight="1" x14ac:dyDescent="0.3">
      <c r="A41" s="78"/>
      <c r="B41" s="151" t="s">
        <v>54</v>
      </c>
      <c r="C41" s="151"/>
      <c r="D41" s="151"/>
      <c r="E41" s="151"/>
      <c r="F41" s="151"/>
      <c r="G41" s="151"/>
      <c r="H41" s="85"/>
      <c r="I41" s="86"/>
      <c r="J41" s="87"/>
      <c r="K41" s="88"/>
      <c r="L41" s="89"/>
      <c r="M41" s="10"/>
    </row>
    <row r="42" spans="1:13" s="12" customFormat="1" ht="25.35" customHeight="1" thickBot="1" x14ac:dyDescent="0.35">
      <c r="A42" s="90"/>
      <c r="B42" s="150"/>
      <c r="C42" s="150"/>
      <c r="D42" s="150"/>
      <c r="E42" s="150"/>
      <c r="F42" s="150"/>
      <c r="G42" s="150"/>
      <c r="H42" s="91"/>
      <c r="I42" s="92"/>
      <c r="J42" s="11" t="s">
        <v>29</v>
      </c>
      <c r="K42" s="93"/>
      <c r="L42" s="94">
        <f>+L39/K40</f>
        <v>0</v>
      </c>
      <c r="M42" s="95"/>
    </row>
    <row r="43" spans="1:13" s="13" customFormat="1" ht="11.85" customHeight="1" x14ac:dyDescent="0.3">
      <c r="A43" s="53"/>
      <c r="B43" s="53"/>
      <c r="C43" s="53"/>
      <c r="D43" s="68"/>
      <c r="F43" s="53"/>
      <c r="G43" s="53"/>
      <c r="H43" s="53"/>
      <c r="I43" s="96"/>
      <c r="J43" s="96"/>
      <c r="K43" s="96"/>
      <c r="L43" s="96"/>
      <c r="M43" s="14"/>
    </row>
    <row r="44" spans="1:13" s="15" customFormat="1" ht="25.35" customHeight="1" thickBot="1" x14ac:dyDescent="0.2">
      <c r="B44" s="154" t="s">
        <v>53</v>
      </c>
      <c r="C44" s="155"/>
      <c r="D44" s="155"/>
      <c r="E44" s="155"/>
      <c r="F44" s="155"/>
      <c r="G44" s="155"/>
    </row>
    <row r="45" spans="1:13" s="14" customFormat="1" ht="25.35" customHeight="1" thickBot="1" x14ac:dyDescent="0.35">
      <c r="D45" s="2"/>
      <c r="E45" s="1"/>
      <c r="G45" s="1"/>
      <c r="H45" s="143" t="s">
        <v>30</v>
      </c>
      <c r="I45" s="144"/>
      <c r="J45" s="144"/>
      <c r="K45" s="144"/>
      <c r="L45" s="144"/>
      <c r="M45" s="145"/>
    </row>
    <row r="46" spans="1:13" ht="25.9" customHeight="1" thickBot="1" x14ac:dyDescent="0.4">
      <c r="D46" s="68"/>
      <c r="E46" s="86"/>
      <c r="F46" s="97" t="s">
        <v>31</v>
      </c>
      <c r="G46" s="98"/>
      <c r="H46" s="99" t="s">
        <v>32</v>
      </c>
      <c r="I46" s="100"/>
      <c r="J46" s="101" t="s">
        <v>33</v>
      </c>
      <c r="K46" s="102" t="s">
        <v>34</v>
      </c>
      <c r="L46" s="102" t="s">
        <v>35</v>
      </c>
      <c r="M46" s="103" t="s">
        <v>27</v>
      </c>
    </row>
    <row r="47" spans="1:13" s="3" customFormat="1" ht="25.9" customHeight="1" x14ac:dyDescent="0.4">
      <c r="B47" s="41"/>
      <c r="D47" s="104"/>
      <c r="E47" s="105"/>
      <c r="F47" s="106" t="s">
        <v>36</v>
      </c>
      <c r="G47" s="107"/>
      <c r="H47" s="108" t="s">
        <v>37</v>
      </c>
      <c r="I47" s="109"/>
      <c r="J47" s="110">
        <v>2000</v>
      </c>
      <c r="K47" s="110">
        <v>521000</v>
      </c>
      <c r="L47" s="111"/>
      <c r="M47" s="112"/>
    </row>
    <row r="48" spans="1:13" s="3" customFormat="1" ht="25.9" customHeight="1" x14ac:dyDescent="0.4">
      <c r="B48" s="113" t="s">
        <v>38</v>
      </c>
      <c r="C48" s="114"/>
      <c r="D48" s="104"/>
      <c r="E48" s="114"/>
      <c r="F48" s="106" t="s">
        <v>39</v>
      </c>
      <c r="G48" s="115"/>
      <c r="H48" s="116" t="s">
        <v>40</v>
      </c>
      <c r="I48" s="117"/>
      <c r="J48" s="118">
        <v>2000</v>
      </c>
      <c r="K48" s="119">
        <v>522000</v>
      </c>
      <c r="L48" s="120"/>
      <c r="M48" s="121"/>
    </row>
    <row r="49" spans="1:13" s="3" customFormat="1" ht="25.9" customHeight="1" x14ac:dyDescent="0.4">
      <c r="D49" s="104"/>
      <c r="F49" s="122" t="s">
        <v>41</v>
      </c>
      <c r="G49" s="115"/>
      <c r="H49" s="123" t="s">
        <v>42</v>
      </c>
      <c r="I49" s="124"/>
      <c r="J49" s="118">
        <v>2000</v>
      </c>
      <c r="K49" s="118">
        <v>523000</v>
      </c>
      <c r="L49" s="118"/>
      <c r="M49" s="107"/>
    </row>
    <row r="50" spans="1:13" s="3" customFormat="1" ht="25.9" customHeight="1" thickBot="1" x14ac:dyDescent="0.45">
      <c r="B50" s="42"/>
      <c r="D50" s="104"/>
      <c r="F50" s="125" t="s">
        <v>43</v>
      </c>
      <c r="G50" s="126"/>
      <c r="H50" s="123" t="s">
        <v>44</v>
      </c>
      <c r="I50" s="124"/>
      <c r="J50" s="118">
        <v>2000</v>
      </c>
      <c r="K50" s="118">
        <v>525000</v>
      </c>
      <c r="L50" s="118"/>
      <c r="M50" s="107"/>
    </row>
    <row r="51" spans="1:13" s="3" customFormat="1" ht="25.9" customHeight="1" x14ac:dyDescent="0.4">
      <c r="B51" s="127" t="s">
        <v>45</v>
      </c>
      <c r="D51" s="104"/>
      <c r="H51" s="123" t="s">
        <v>46</v>
      </c>
      <c r="I51" s="124"/>
      <c r="J51" s="118"/>
      <c r="K51" s="118">
        <v>230330</v>
      </c>
      <c r="L51" s="118"/>
      <c r="M51" s="107"/>
    </row>
    <row r="52" spans="1:13" s="3" customFormat="1" ht="25.9" customHeight="1" x14ac:dyDescent="0.4">
      <c r="D52" s="104"/>
      <c r="H52" s="123" t="s">
        <v>47</v>
      </c>
      <c r="I52" s="124"/>
      <c r="J52" s="118"/>
      <c r="K52" s="118">
        <v>230380</v>
      </c>
      <c r="L52" s="118"/>
      <c r="M52" s="107"/>
    </row>
    <row r="53" spans="1:13" s="3" customFormat="1" ht="25.9" customHeight="1" x14ac:dyDescent="0.4">
      <c r="D53" s="104"/>
      <c r="H53" s="128" t="s">
        <v>48</v>
      </c>
      <c r="I53" s="129"/>
      <c r="J53" s="130"/>
      <c r="K53" s="118">
        <v>230380</v>
      </c>
      <c r="L53" s="131"/>
      <c r="M53" s="132"/>
    </row>
    <row r="54" spans="1:13" s="3" customFormat="1" ht="25.9" customHeight="1" thickBot="1" x14ac:dyDescent="0.45">
      <c r="D54" s="104"/>
      <c r="H54" s="133"/>
      <c r="I54" s="134"/>
      <c r="J54" s="135"/>
      <c r="K54" s="136"/>
      <c r="L54" s="136"/>
      <c r="M54" s="137"/>
    </row>
    <row r="55" spans="1:13" ht="25.9" customHeight="1" thickBot="1" x14ac:dyDescent="0.45">
      <c r="A55" s="138" t="s">
        <v>49</v>
      </c>
      <c r="H55" s="139" t="s">
        <v>50</v>
      </c>
      <c r="I55" s="140"/>
      <c r="J55" s="141"/>
      <c r="K55" s="142"/>
      <c r="L55" s="46">
        <f>SUM(L47:L54)</f>
        <v>0</v>
      </c>
      <c r="M55" s="47">
        <f>SUM(M47:M54)</f>
        <v>0</v>
      </c>
    </row>
    <row r="56" spans="1:13" ht="19.5" thickTop="1" x14ac:dyDescent="0.3"/>
  </sheetData>
  <sheetProtection algorithmName="SHA-512" hashValue="/OSkeHiMuHWbCNYE3Es4k0QAu931BdL9nipKKwRQyEg7aFLOXmb5HHs5DAN8kFZzUBsH5pkfK1KdHpf3ZrX0Ag==" saltValue="dp2MlMBzjajqoPI7bBTESA==" spinCount="100000" sheet="1" objects="1" scenarios="1"/>
  <mergeCells count="12">
    <mergeCell ref="B2:H2"/>
    <mergeCell ref="B3:H3"/>
    <mergeCell ref="B44:G44"/>
    <mergeCell ref="E7:H7"/>
    <mergeCell ref="E15:H15"/>
    <mergeCell ref="E8:H8"/>
    <mergeCell ref="H45:M45"/>
    <mergeCell ref="J10:K10"/>
    <mergeCell ref="I15:K15"/>
    <mergeCell ref="B40:G40"/>
    <mergeCell ref="B41:G41"/>
    <mergeCell ref="B42:G42"/>
  </mergeCells>
  <dataValidations xWindow="516" yWindow="1156" count="12">
    <dataValidation allowBlank="1" showInputMessage="1" showErrorMessage="1" promptTitle="Nº do distrito" prompt="Insira o número do distrito (exemplo A-19, 105-AB)" sqref="F10" xr:uid="{00000000-0002-0000-0000-000000000000}"/>
    <dataValidation allowBlank="1" showInputMessage="1" showErrorMessage="1" promptTitle="Taxa de câmbio - Reembolso fora dos EUA " prompt="Insira a taxa de câmbio de Lions (data em que o relatório foi recebido na sede)._x000a_" sqref="K40" xr:uid="{00000000-0002-0000-0000-000001000000}"/>
    <dataValidation type="list" allowBlank="1" showInputMessage="1" showErrorMessage="1" sqref="B10" xr:uid="{621B6CAA-F2BF-4C88-9D97-70AB8583A149}">
      <formula1>"DG, 1VDG, 2VDG"</formula1>
    </dataValidation>
    <dataValidation type="list" allowBlank="1" showInputMessage="1" showErrorMessage="1" promptTitle="Código" prompt="Consulte &quot;Propósitos da visita&quot; para o código" sqref="C17:C37" xr:uid="{00000000-0002-0000-0000-000002000000}">
      <formula1>"C, O, D, M, EO"</formula1>
    </dataValidation>
    <dataValidation allowBlank="1" showInputMessage="1" showErrorMessage="1" promptTitle="Hotel" prompt="Não pode exceder o equivalente a US$ 100 por diária" sqref="F17:F37" xr:uid="{00000000-0002-0000-0000-000003000000}"/>
    <dataValidation allowBlank="1" showInputMessage="1" showErrorMessage="1" promptTitle="Refeições" prompt="Não pode exceder o equivalente a US$ 25 por refeição por dia" sqref="E17:E37" xr:uid="{00000000-0002-0000-0000-000004000000}"/>
    <dataValidation allowBlank="1" showInputMessage="1" showErrorMessage="1" promptTitle="Passagem aérea" prompt="Custo da tarifa aérea de viagem de ida e volta apenas para o governador" sqref="G17:G37" xr:uid="{00000000-0002-0000-0000-000005000000}"/>
    <dataValidation allowBlank="1" showInputMessage="1" showErrorMessage="1" promptTitle="Outras despesas de viagem" prompt="Pedágios, ônibus, trem, taxi, custo com balsa/barco" sqref="H17:H37" xr:uid="{00000000-0002-0000-0000-000006000000}"/>
    <dataValidation allowBlank="1" showInputMessage="1" showErrorMessage="1" promptTitle="Milhagem" prompt="Insira as milhas percorridas na viagem de ida e volta em números inteiros" sqref="I17:I37" xr:uid="{00000000-0002-0000-0000-000007000000}"/>
    <dataValidation allowBlank="1" showInputMessage="1" showErrorMessage="1" promptTitle="Quilômetros" prompt="Insira os quilômetros percorridos na viagem de ida e volta em números inteiros" sqref="J17:J37" xr:uid="{00000000-0002-0000-0000-000008000000}"/>
    <dataValidation type="list" allowBlank="1" showInputMessage="1" showErrorMessage="1" sqref="D37" xr:uid="{120BD45E-9438-4AA4-B79B-DE53D31A9357}">
      <formula1>"H, A, I, SQ/C"</formula1>
    </dataValidation>
    <dataValidation type="list" allowBlank="1" showInputMessage="1" showErrorMessage="1" sqref="D17:D36" xr:uid="{0F7F2938-C77F-488B-BBF4-98AA95D02BAC}">
      <formula1>"1,2,3,4"</formula1>
    </dataValidation>
  </dataValidations>
  <hyperlinks>
    <hyperlink ref="J40" r:id="rId1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COMPLETO</vt:lpstr>
      <vt:lpstr>COMPLETO!Print_Area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Wielgus, Natalie</cp:lastModifiedBy>
  <cp:revision/>
  <cp:lastPrinted>2023-07-27T15:43:18Z</cp:lastPrinted>
  <dcterms:created xsi:type="dcterms:W3CDTF">2013-11-15T22:16:18Z</dcterms:created>
  <dcterms:modified xsi:type="dcterms:W3CDTF">2023-07-31T17:32:06Z</dcterms:modified>
  <cp:category/>
  <cp:contentStatus/>
</cp:coreProperties>
</file>